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ocuments\"/>
    </mc:Choice>
  </mc:AlternateContent>
  <xr:revisionPtr revIDLastSave="0" documentId="8_{11304B6B-0E8E-4F3C-9208-CB01F7DC2A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hD" sheetId="3" r:id="rId1"/>
  </sheets>
  <definedNames>
    <definedName name="_xlnm.Print_Area" localSheetId="0">PhD!$A$1:$N$58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3" l="1"/>
  <c r="M15" i="3"/>
  <c r="G16" i="3"/>
  <c r="G25" i="3"/>
  <c r="C32" i="3"/>
  <c r="K32" i="3"/>
  <c r="M24" i="3"/>
  <c r="M23" i="3"/>
  <c r="M28" i="3"/>
  <c r="M29" i="3"/>
  <c r="M31" i="3"/>
  <c r="M35" i="3"/>
  <c r="M36" i="3"/>
  <c r="K37" i="3"/>
  <c r="G37" i="3"/>
  <c r="C37" i="3"/>
  <c r="M37" i="3" s="1"/>
  <c r="M44" i="3"/>
  <c r="G32" i="3"/>
  <c r="C25" i="3"/>
  <c r="M19" i="3"/>
  <c r="C16" i="3"/>
  <c r="M9" i="3"/>
  <c r="B47" i="3"/>
  <c r="M16" i="3" l="1"/>
  <c r="M32" i="3"/>
  <c r="M43" i="3"/>
  <c r="M25" i="3"/>
  <c r="M41" i="3"/>
  <c r="M42" i="3"/>
  <c r="F54" i="3"/>
  <c r="D54" i="3"/>
  <c r="C54" i="3"/>
  <c r="B51" i="3"/>
  <c r="B49" i="3"/>
  <c r="B48" i="3"/>
  <c r="B46" i="3"/>
  <c r="B54" i="3" l="1"/>
  <c r="G54" i="3"/>
  <c r="M39" i="3" l="1"/>
</calcChain>
</file>

<file path=xl/sharedStrings.xml><?xml version="1.0" encoding="utf-8"?>
<sst xmlns="http://schemas.openxmlformats.org/spreadsheetml/2006/main" count="162" uniqueCount="85">
  <si>
    <t>The Comparative Health Outcomes, Policy, &amp; Economics (CHOICE) Institute, School of Pharmacy, University of Washington</t>
  </si>
  <si>
    <t>Suggested Program of Study: Doctor of Philosophy in Health Economics &amp; Outcomes Research</t>
  </si>
  <si>
    <t>Updates Effective 2023-2024 Academic Year</t>
  </si>
  <si>
    <t>Autumn Quarter</t>
  </si>
  <si>
    <t>Winter Quarter</t>
  </si>
  <si>
    <t>Spring Quarter</t>
  </si>
  <si>
    <t>Summer Quarter</t>
  </si>
  <si>
    <t>Course No.</t>
  </si>
  <si>
    <t>Course Name</t>
  </si>
  <si>
    <t>No. Credits</t>
  </si>
  <si>
    <t>Credits</t>
  </si>
  <si>
    <t>FIRST YEAR</t>
  </si>
  <si>
    <t>HEOR 600</t>
  </si>
  <si>
    <t>Independent study</t>
  </si>
  <si>
    <t>Preliminary Exams</t>
  </si>
  <si>
    <t>EPI 512</t>
  </si>
  <si>
    <t>Epidemiologic Methods I</t>
  </si>
  <si>
    <t>EPI 513</t>
  </si>
  <si>
    <t>Epidemiologic Methods II</t>
  </si>
  <si>
    <t>HEOR 520</t>
  </si>
  <si>
    <t>Pharmacoepidemiology (even yrs)</t>
  </si>
  <si>
    <t>Research</t>
  </si>
  <si>
    <t>HEOR 545</t>
  </si>
  <si>
    <t>Methods in Pharmaceutical Policy Analysis (Odd year)</t>
  </si>
  <si>
    <t>BIOSTATS 511 or 517</t>
  </si>
  <si>
    <t>Medical                   Biometry I</t>
  </si>
  <si>
    <t>BIOSTATS 512/518</t>
  </si>
  <si>
    <t>Medical                   Biometry II</t>
  </si>
  <si>
    <t>BIOSTATS 513</t>
  </si>
  <si>
    <t>Medical                   Biometry III</t>
  </si>
  <si>
    <t>HEOR 530</t>
  </si>
  <si>
    <t>Economic Evaluation in Health &amp; Medicine</t>
  </si>
  <si>
    <t>HEOR 533</t>
  </si>
  <si>
    <t>Advanced Methods in Economic and Outcomes Evaluation
in Health and Medicine</t>
  </si>
  <si>
    <t>HEOR 534</t>
  </si>
  <si>
    <t>Assessing Outcomes in Health &amp; Medicine</t>
  </si>
  <si>
    <t>HEOR 597*</t>
  </si>
  <si>
    <t>Seminar</t>
  </si>
  <si>
    <t>Electives</t>
  </si>
  <si>
    <t>CREDITS**</t>
  </si>
  <si>
    <t>Total 1st Year</t>
  </si>
  <si>
    <t>SECOND YEAR</t>
  </si>
  <si>
    <t xml:space="preserve">HSERV 523 </t>
  </si>
  <si>
    <t>Advanced Methods</t>
  </si>
  <si>
    <t xml:space="preserve"> BIOSTATS 537§</t>
  </si>
  <si>
    <t>Survival Analysis</t>
  </si>
  <si>
    <t>HEOR 551</t>
  </si>
  <si>
    <t>Advanced Methods: Causal Inference</t>
  </si>
  <si>
    <t>PPM 506</t>
  </si>
  <si>
    <t>Advanced Microeconomics for Policy Analysis</t>
  </si>
  <si>
    <t>HEOR 540</t>
  </si>
  <si>
    <t>Health Econ***</t>
  </si>
  <si>
    <t>Elective (or Biostats 536-Categorical Data)§</t>
  </si>
  <si>
    <t>Elective</t>
  </si>
  <si>
    <t>Elective (or Biostats 540-Correlated Data)§</t>
  </si>
  <si>
    <t>Total 2nd Year</t>
  </si>
  <si>
    <t>THIRD YEAR</t>
  </si>
  <si>
    <t>Independent Study</t>
  </si>
  <si>
    <t>Dissertation Research</t>
  </si>
  <si>
    <t>General Exam</t>
  </si>
  <si>
    <t>Electives  (rec Epi 588-Grant Writing)</t>
  </si>
  <si>
    <t>Total 3rd Year</t>
  </si>
  <si>
    <t>FOURTH YEAR</t>
  </si>
  <si>
    <t>HEOR 800</t>
  </si>
  <si>
    <t>Dissertation</t>
  </si>
  <si>
    <t>FINAL EXAM</t>
  </si>
  <si>
    <t>Total 4th Year</t>
  </si>
  <si>
    <t>TOTAL CREDITS</t>
  </si>
  <si>
    <t>*Students must enroll in Seminar each quarter during their program</t>
  </si>
  <si>
    <t>**Students must maintain 10 credits/quarter minimum to maintain full-time student status to maintain eligibility for TA/Raships and to maintain benefits</t>
  </si>
  <si>
    <t>600-level</t>
  </si>
  <si>
    <t>*** Required prerequisite: principles of  microeconomics</t>
  </si>
  <si>
    <t>800-level</t>
  </si>
  <si>
    <t>Core:</t>
  </si>
  <si>
    <t>Total</t>
  </si>
  <si>
    <t>Epi</t>
  </si>
  <si>
    <t>First year biostats (range 8-12)</t>
  </si>
  <si>
    <t>Policy</t>
  </si>
  <si>
    <t>P'Epi</t>
  </si>
  <si>
    <t>C &amp; O (534-536; 3 each)</t>
  </si>
  <si>
    <t>Health Econ</t>
  </si>
  <si>
    <t>Hserv 523 &amp; 525 (5 each)</t>
  </si>
  <si>
    <t>Range</t>
  </si>
  <si>
    <t>48-52</t>
  </si>
  <si>
    <t>119-123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</si>
</sst>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0" borderId="7" xfId="0" applyFont="1" applyBorder="1"/>
    <xf numFmtId="0" fontId="5" fillId="2" borderId="8" xfId="0" applyFont="1" applyFill="1" applyBorder="1"/>
    <xf numFmtId="0" fontId="1" fillId="0" borderId="7" xfId="0" applyFont="1" applyBorder="1" applyAlignment="1">
      <alignment wrapText="1"/>
    </xf>
    <xf numFmtId="0" fontId="1" fillId="0" borderId="9" xfId="0" applyFont="1" applyBorder="1"/>
    <xf numFmtId="0" fontId="2" fillId="0" borderId="7" xfId="0" applyFont="1" applyBorder="1"/>
    <xf numFmtId="0" fontId="6" fillId="3" borderId="8" xfId="0" applyFont="1" applyFill="1" applyBorder="1"/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0" fontId="6" fillId="2" borderId="8" xfId="0" applyFont="1" applyFill="1" applyBorder="1"/>
    <xf numFmtId="0" fontId="4" fillId="0" borderId="0" xfId="0" applyFont="1"/>
    <xf numFmtId="0" fontId="7" fillId="0" borderId="0" xfId="0" applyFont="1"/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zoomScale="150" zoomScaleNormal="150" workbookViewId="0">
      <selection activeCell="M51" sqref="M51"/>
    </sheetView>
  </sheetViews>
  <sheetFormatPr defaultColWidth="9.1796875" defaultRowHeight="13" x14ac:dyDescent="0.3"/>
  <cols>
    <col min="1" max="1" width="14.26953125" style="4" customWidth="1"/>
    <col min="2" max="2" width="18.453125" style="5" customWidth="1"/>
    <col min="3" max="3" width="12.7265625" style="6" customWidth="1"/>
    <col min="4" max="4" width="10.81640625" style="4" customWidth="1"/>
    <col min="5" max="5" width="15.453125" style="2" customWidth="1"/>
    <col min="6" max="6" width="17.453125" style="5" customWidth="1"/>
    <col min="7" max="7" width="11" style="6" customWidth="1"/>
    <col min="8" max="8" width="9.1796875" style="4"/>
    <col min="9" max="9" width="17.1796875" style="2" customWidth="1"/>
    <col min="10" max="10" width="22.1796875" style="5" customWidth="1"/>
    <col min="11" max="11" width="11.7265625" style="6" customWidth="1"/>
    <col min="12" max="12" width="20.453125" style="5" customWidth="1"/>
    <col min="13" max="13" width="13.453125" style="6" customWidth="1"/>
    <col min="14" max="14" width="11.26953125" style="6" customWidth="1"/>
    <col min="15" max="16384" width="9.1796875" style="4"/>
  </cols>
  <sheetData>
    <row r="1" spans="1:14" s="1" customFormat="1" ht="14" x14ac:dyDescent="0.3">
      <c r="A1" s="59" t="s">
        <v>0</v>
      </c>
      <c r="B1" s="2"/>
      <c r="C1" s="3"/>
      <c r="E1" s="2"/>
      <c r="F1" s="2"/>
      <c r="G1" s="3"/>
      <c r="I1" s="2"/>
      <c r="J1" s="2"/>
      <c r="K1" s="3"/>
      <c r="L1" s="2"/>
      <c r="M1" s="3"/>
      <c r="N1" s="3"/>
    </row>
    <row r="2" spans="1:14" s="1" customFormat="1" ht="14" x14ac:dyDescent="0.3">
      <c r="A2" s="60" t="s">
        <v>1</v>
      </c>
      <c r="B2" s="2"/>
      <c r="C2" s="3"/>
      <c r="F2" s="2"/>
      <c r="G2" s="3"/>
      <c r="I2" s="2"/>
      <c r="J2" s="2"/>
      <c r="K2" s="3"/>
      <c r="L2" s="2"/>
      <c r="M2" s="3"/>
      <c r="N2" s="3"/>
    </row>
    <row r="3" spans="1:14" s="1" customFormat="1" ht="14" x14ac:dyDescent="0.3">
      <c r="A3" s="60"/>
      <c r="B3" s="2"/>
      <c r="C3" s="3"/>
      <c r="F3" s="2"/>
      <c r="G3" s="3"/>
      <c r="I3" s="2"/>
      <c r="J3" s="2"/>
      <c r="K3" s="3"/>
      <c r="L3" s="2"/>
      <c r="M3" s="3"/>
      <c r="N3" s="3"/>
    </row>
    <row r="4" spans="1:14" s="1" customFormat="1" x14ac:dyDescent="0.3">
      <c r="A4" s="16" t="s">
        <v>2</v>
      </c>
      <c r="B4" s="2"/>
      <c r="C4" s="3"/>
      <c r="F4" s="2"/>
      <c r="G4" s="3"/>
      <c r="I4" s="2"/>
      <c r="J4" s="2"/>
      <c r="K4" s="3"/>
      <c r="L4" s="2"/>
      <c r="M4" s="3"/>
      <c r="N4" s="3"/>
    </row>
    <row r="6" spans="1:14" s="1" customFormat="1" ht="18" x14ac:dyDescent="0.4">
      <c r="A6" s="61" t="s">
        <v>3</v>
      </c>
      <c r="B6" s="62"/>
      <c r="C6" s="62"/>
      <c r="D6" s="62"/>
      <c r="E6" s="61" t="s">
        <v>4</v>
      </c>
      <c r="F6" s="62"/>
      <c r="G6" s="62"/>
      <c r="H6" s="62"/>
      <c r="I6" s="61" t="s">
        <v>5</v>
      </c>
      <c r="J6" s="62"/>
      <c r="K6" s="62"/>
      <c r="L6" s="61" t="s">
        <v>6</v>
      </c>
      <c r="M6" s="63"/>
      <c r="N6" s="3"/>
    </row>
    <row r="7" spans="1:14" s="1" customFormat="1" x14ac:dyDescent="0.3">
      <c r="A7" s="28" t="s">
        <v>7</v>
      </c>
      <c r="B7" s="2" t="s">
        <v>8</v>
      </c>
      <c r="C7" s="3" t="s">
        <v>9</v>
      </c>
      <c r="E7" s="37" t="s">
        <v>7</v>
      </c>
      <c r="F7" s="2" t="s">
        <v>8</v>
      </c>
      <c r="G7" s="3" t="s">
        <v>9</v>
      </c>
      <c r="I7" s="37" t="s">
        <v>7</v>
      </c>
      <c r="J7" s="2" t="s">
        <v>8</v>
      </c>
      <c r="K7" s="3" t="s">
        <v>9</v>
      </c>
      <c r="L7" s="42" t="s">
        <v>7</v>
      </c>
      <c r="M7" s="43" t="s">
        <v>10</v>
      </c>
      <c r="N7" s="3"/>
    </row>
    <row r="8" spans="1:14" s="1" customFormat="1" ht="15.5" x14ac:dyDescent="0.35">
      <c r="A8" s="29" t="s">
        <v>11</v>
      </c>
      <c r="B8" s="20"/>
      <c r="C8" s="21"/>
      <c r="D8" s="19"/>
      <c r="E8" s="38"/>
      <c r="F8" s="20"/>
      <c r="G8" s="21"/>
      <c r="H8" s="19"/>
      <c r="I8" s="38"/>
      <c r="J8" s="20"/>
      <c r="K8" s="21"/>
      <c r="L8" s="44"/>
      <c r="M8" s="45"/>
      <c r="N8" s="21"/>
    </row>
    <row r="9" spans="1:14" x14ac:dyDescent="0.3">
      <c r="A9" s="28" t="s">
        <v>12</v>
      </c>
      <c r="B9" s="7" t="s">
        <v>13</v>
      </c>
      <c r="C9" s="6">
        <v>0</v>
      </c>
      <c r="E9" s="28" t="s">
        <v>12</v>
      </c>
      <c r="F9" s="7" t="s">
        <v>13</v>
      </c>
      <c r="G9" s="6">
        <v>0</v>
      </c>
      <c r="I9" s="28" t="s">
        <v>12</v>
      </c>
      <c r="J9" s="7" t="s">
        <v>13</v>
      </c>
      <c r="K9" s="6">
        <v>0</v>
      </c>
      <c r="L9" s="46" t="s">
        <v>14</v>
      </c>
      <c r="M9" s="47">
        <f>C9+G9+K9</f>
        <v>0</v>
      </c>
    </row>
    <row r="10" spans="1:14" ht="25.5" x14ac:dyDescent="0.3">
      <c r="A10" s="28" t="s">
        <v>15</v>
      </c>
      <c r="B10" s="7" t="s">
        <v>16</v>
      </c>
      <c r="C10" s="6">
        <v>4</v>
      </c>
      <c r="E10" s="37" t="s">
        <v>17</v>
      </c>
      <c r="F10" s="7" t="s">
        <v>18</v>
      </c>
      <c r="G10" s="6">
        <v>4</v>
      </c>
      <c r="H10" s="6"/>
      <c r="I10" s="37" t="s">
        <v>19</v>
      </c>
      <c r="J10" s="7" t="s">
        <v>20</v>
      </c>
      <c r="K10" s="6">
        <v>3</v>
      </c>
      <c r="L10" s="46" t="s">
        <v>21</v>
      </c>
      <c r="M10" s="47"/>
    </row>
    <row r="11" spans="1:14" ht="52.5" customHeight="1" x14ac:dyDescent="0.3">
      <c r="A11" s="28"/>
      <c r="B11" s="7"/>
      <c r="E11" s="37"/>
      <c r="F11" s="7"/>
      <c r="H11" s="6"/>
      <c r="I11" s="37" t="s">
        <v>22</v>
      </c>
      <c r="J11" s="7" t="s">
        <v>23</v>
      </c>
      <c r="K11" s="6">
        <v>3</v>
      </c>
      <c r="L11" s="46"/>
      <c r="M11" s="47"/>
    </row>
    <row r="12" spans="1:14" ht="26" x14ac:dyDescent="0.3">
      <c r="A12" s="30" t="s">
        <v>24</v>
      </c>
      <c r="B12" s="7" t="s">
        <v>25</v>
      </c>
      <c r="C12" s="6">
        <v>4</v>
      </c>
      <c r="E12" s="30" t="s">
        <v>26</v>
      </c>
      <c r="F12" s="7" t="s">
        <v>27</v>
      </c>
      <c r="G12" s="6">
        <v>4</v>
      </c>
      <c r="I12" s="30" t="s">
        <v>28</v>
      </c>
      <c r="J12" s="7" t="s">
        <v>29</v>
      </c>
      <c r="K12" s="6">
        <v>4</v>
      </c>
      <c r="L12" s="46"/>
      <c r="M12" s="47"/>
    </row>
    <row r="13" spans="1:14" ht="76.5" customHeight="1" x14ac:dyDescent="0.3">
      <c r="A13" s="28" t="s">
        <v>30</v>
      </c>
      <c r="B13" s="7" t="s">
        <v>31</v>
      </c>
      <c r="C13" s="6">
        <v>3</v>
      </c>
      <c r="E13" s="37" t="s">
        <v>32</v>
      </c>
      <c r="F13" s="7" t="s">
        <v>33</v>
      </c>
      <c r="G13" s="6">
        <v>3</v>
      </c>
      <c r="I13" s="37" t="s">
        <v>34</v>
      </c>
      <c r="J13" s="7" t="s">
        <v>35</v>
      </c>
      <c r="K13" s="6">
        <v>3</v>
      </c>
      <c r="L13" s="46" t="s">
        <v>21</v>
      </c>
      <c r="M13" s="47"/>
    </row>
    <row r="14" spans="1:14" x14ac:dyDescent="0.3">
      <c r="A14" s="28" t="s">
        <v>36</v>
      </c>
      <c r="B14" s="5" t="s">
        <v>37</v>
      </c>
      <c r="C14" s="6">
        <v>1</v>
      </c>
      <c r="E14" s="28" t="s">
        <v>36</v>
      </c>
      <c r="F14" s="5" t="s">
        <v>37</v>
      </c>
      <c r="G14" s="6">
        <v>1</v>
      </c>
      <c r="I14" s="28" t="s">
        <v>36</v>
      </c>
      <c r="J14" s="5" t="s">
        <v>37</v>
      </c>
      <c r="K14" s="6">
        <v>1</v>
      </c>
      <c r="L14" s="46"/>
      <c r="M14" s="47">
        <f>C14+G14+K14</f>
        <v>3</v>
      </c>
    </row>
    <row r="15" spans="1:14" x14ac:dyDescent="0.3">
      <c r="A15" s="28"/>
      <c r="B15" s="5" t="s">
        <v>38</v>
      </c>
      <c r="C15" s="6">
        <v>0</v>
      </c>
      <c r="E15" s="37"/>
      <c r="F15" s="5" t="s">
        <v>38</v>
      </c>
      <c r="G15" s="6">
        <v>0</v>
      </c>
      <c r="I15" s="37"/>
      <c r="J15" s="5" t="s">
        <v>38</v>
      </c>
      <c r="K15" s="6">
        <v>2</v>
      </c>
      <c r="L15" s="46"/>
      <c r="M15" s="47">
        <f>C15+G15+K15</f>
        <v>2</v>
      </c>
    </row>
    <row r="16" spans="1:14" s="1" customFormat="1" x14ac:dyDescent="0.3">
      <c r="A16" s="31" t="s">
        <v>39</v>
      </c>
      <c r="B16" s="18"/>
      <c r="C16" s="8">
        <f>SUM(C9:C15)</f>
        <v>12</v>
      </c>
      <c r="D16" s="17"/>
      <c r="E16" s="31" t="s">
        <v>39</v>
      </c>
      <c r="F16" s="18"/>
      <c r="G16" s="8">
        <f>SUM(G9:G15)</f>
        <v>12</v>
      </c>
      <c r="H16" s="17"/>
      <c r="I16" s="31" t="s">
        <v>39</v>
      </c>
      <c r="J16" s="18"/>
      <c r="K16" s="8">
        <v>13</v>
      </c>
      <c r="L16" s="48" t="s">
        <v>40</v>
      </c>
      <c r="M16" s="49">
        <f>C16+G16+K16</f>
        <v>37</v>
      </c>
      <c r="N16" s="8"/>
    </row>
    <row r="17" spans="1:14" x14ac:dyDescent="0.3">
      <c r="A17" s="32"/>
      <c r="E17" s="37"/>
      <c r="I17" s="37"/>
      <c r="L17" s="46"/>
      <c r="M17" s="47"/>
    </row>
    <row r="18" spans="1:14" ht="18" x14ac:dyDescent="0.4">
      <c r="A18" s="33" t="s">
        <v>41</v>
      </c>
      <c r="B18" s="25"/>
      <c r="C18" s="26"/>
      <c r="D18" s="27"/>
      <c r="E18" s="39"/>
      <c r="F18" s="25"/>
      <c r="G18" s="26"/>
      <c r="H18" s="27"/>
      <c r="I18" s="39"/>
      <c r="J18" s="25"/>
      <c r="K18" s="26"/>
      <c r="L18" s="50"/>
      <c r="M18" s="51"/>
      <c r="N18" s="26"/>
    </row>
    <row r="19" spans="1:14" x14ac:dyDescent="0.3">
      <c r="A19" s="28" t="s">
        <v>12</v>
      </c>
      <c r="B19" s="7" t="s">
        <v>13</v>
      </c>
      <c r="C19" s="6">
        <v>0</v>
      </c>
      <c r="E19" s="28" t="s">
        <v>12</v>
      </c>
      <c r="F19" s="7" t="s">
        <v>13</v>
      </c>
      <c r="G19" s="6">
        <v>0</v>
      </c>
      <c r="I19" s="28" t="s">
        <v>12</v>
      </c>
      <c r="J19" s="7" t="s">
        <v>13</v>
      </c>
      <c r="K19" s="6">
        <v>0</v>
      </c>
      <c r="L19" s="46"/>
      <c r="M19" s="47">
        <f>+C19+G19+K19</f>
        <v>0</v>
      </c>
    </row>
    <row r="20" spans="1:14" ht="51.75" customHeight="1" x14ac:dyDescent="0.3">
      <c r="A20" s="30" t="s">
        <v>42</v>
      </c>
      <c r="B20" s="7" t="s">
        <v>43</v>
      </c>
      <c r="C20" s="6">
        <v>5</v>
      </c>
      <c r="E20" s="30" t="s">
        <v>44</v>
      </c>
      <c r="F20" s="7" t="s">
        <v>45</v>
      </c>
      <c r="G20" s="6">
        <v>4</v>
      </c>
      <c r="H20" s="6"/>
      <c r="I20" s="28" t="s">
        <v>46</v>
      </c>
      <c r="J20" s="7" t="s">
        <v>47</v>
      </c>
      <c r="K20" s="6">
        <v>5</v>
      </c>
      <c r="L20" s="46" t="s">
        <v>14</v>
      </c>
      <c r="M20" s="47"/>
    </row>
    <row r="21" spans="1:14" ht="51.75" customHeight="1" x14ac:dyDescent="0.3">
      <c r="A21" s="30"/>
      <c r="B21" s="7"/>
      <c r="E21" s="30"/>
      <c r="F21" s="7"/>
      <c r="H21" s="6"/>
      <c r="I21" s="37" t="s">
        <v>19</v>
      </c>
      <c r="J21" s="7" t="s">
        <v>20</v>
      </c>
      <c r="K21" s="6">
        <v>3</v>
      </c>
      <c r="L21" s="46" t="s">
        <v>21</v>
      </c>
      <c r="M21" s="47"/>
    </row>
    <row r="22" spans="1:14" ht="60.75" customHeight="1" x14ac:dyDescent="0.3">
      <c r="A22" s="28" t="s">
        <v>48</v>
      </c>
      <c r="B22" s="7" t="s">
        <v>49</v>
      </c>
      <c r="C22" s="6">
        <v>4</v>
      </c>
      <c r="E22" s="37" t="s">
        <v>50</v>
      </c>
      <c r="F22" s="5" t="s">
        <v>51</v>
      </c>
      <c r="G22" s="6">
        <v>3</v>
      </c>
      <c r="I22" s="37" t="s">
        <v>22</v>
      </c>
      <c r="J22" s="7" t="s">
        <v>23</v>
      </c>
      <c r="K22" s="6">
        <v>3</v>
      </c>
      <c r="L22" s="46"/>
      <c r="M22" s="47"/>
    </row>
    <row r="23" spans="1:14" x14ac:dyDescent="0.3">
      <c r="A23" s="28" t="s">
        <v>36</v>
      </c>
      <c r="B23" s="5" t="s">
        <v>37</v>
      </c>
      <c r="C23" s="6">
        <v>1</v>
      </c>
      <c r="E23" s="28" t="s">
        <v>36</v>
      </c>
      <c r="F23" s="5" t="s">
        <v>37</v>
      </c>
      <c r="G23" s="6">
        <v>1</v>
      </c>
      <c r="I23" s="28" t="s">
        <v>36</v>
      </c>
      <c r="J23" s="5" t="s">
        <v>37</v>
      </c>
      <c r="K23" s="6">
        <v>1</v>
      </c>
      <c r="L23" s="46"/>
      <c r="M23" s="47">
        <f>C23+G23+K23</f>
        <v>3</v>
      </c>
    </row>
    <row r="24" spans="1:14" ht="38" x14ac:dyDescent="0.3">
      <c r="A24" s="28"/>
      <c r="B24" s="9" t="s">
        <v>52</v>
      </c>
      <c r="C24" s="6">
        <v>3</v>
      </c>
      <c r="E24" s="37"/>
      <c r="F24" s="4" t="s">
        <v>53</v>
      </c>
      <c r="G24" s="6">
        <v>3</v>
      </c>
      <c r="I24" s="37"/>
      <c r="J24" s="9" t="s">
        <v>54</v>
      </c>
      <c r="K24" s="6">
        <v>3</v>
      </c>
      <c r="L24" s="46"/>
      <c r="M24" s="47">
        <f>C24+G24+K24</f>
        <v>9</v>
      </c>
    </row>
    <row r="25" spans="1:14" s="1" customFormat="1" x14ac:dyDescent="0.3">
      <c r="A25" s="31" t="s">
        <v>39</v>
      </c>
      <c r="B25" s="18"/>
      <c r="C25" s="8">
        <f>SUM(C19:C24)</f>
        <v>13</v>
      </c>
      <c r="D25" s="17"/>
      <c r="E25" s="31" t="s">
        <v>39</v>
      </c>
      <c r="F25" s="18"/>
      <c r="G25" s="8">
        <f>SUM(G19:G24)</f>
        <v>11</v>
      </c>
      <c r="H25" s="17"/>
      <c r="I25" s="31" t="s">
        <v>39</v>
      </c>
      <c r="J25" s="18"/>
      <c r="K25" s="8">
        <v>13</v>
      </c>
      <c r="L25" s="48" t="s">
        <v>55</v>
      </c>
      <c r="M25" s="49">
        <f>C25+G25+K25</f>
        <v>37</v>
      </c>
      <c r="N25" s="8"/>
    </row>
    <row r="26" spans="1:14" x14ac:dyDescent="0.3">
      <c r="A26" s="28"/>
      <c r="E26" s="37"/>
      <c r="I26" s="37"/>
      <c r="L26" s="46"/>
      <c r="M26" s="47"/>
    </row>
    <row r="27" spans="1:14" ht="18" x14ac:dyDescent="0.4">
      <c r="A27" s="33" t="s">
        <v>56</v>
      </c>
      <c r="B27" s="25"/>
      <c r="C27" s="26"/>
      <c r="D27" s="27"/>
      <c r="E27" s="39"/>
      <c r="F27" s="25"/>
      <c r="G27" s="26"/>
      <c r="H27" s="27"/>
      <c r="I27" s="39"/>
      <c r="J27" s="25"/>
      <c r="K27" s="26"/>
      <c r="L27" s="50"/>
      <c r="M27" s="51"/>
      <c r="N27" s="26"/>
    </row>
    <row r="28" spans="1:14" x14ac:dyDescent="0.3">
      <c r="A28" s="30" t="s">
        <v>12</v>
      </c>
      <c r="B28" s="7" t="s">
        <v>57</v>
      </c>
      <c r="C28" s="6">
        <v>3</v>
      </c>
      <c r="E28" s="28" t="s">
        <v>12</v>
      </c>
      <c r="F28" s="7" t="s">
        <v>57</v>
      </c>
      <c r="G28" s="6">
        <v>6</v>
      </c>
      <c r="I28" s="28" t="s">
        <v>12</v>
      </c>
      <c r="J28" s="7" t="s">
        <v>57</v>
      </c>
      <c r="K28" s="6">
        <v>9</v>
      </c>
      <c r="L28" s="46" t="s">
        <v>58</v>
      </c>
      <c r="M28" s="47">
        <f>C28+G28+K28</f>
        <v>18</v>
      </c>
    </row>
    <row r="29" spans="1:14" x14ac:dyDescent="0.3">
      <c r="A29" s="28" t="s">
        <v>36</v>
      </c>
      <c r="B29" s="5" t="s">
        <v>37</v>
      </c>
      <c r="C29" s="6">
        <v>1</v>
      </c>
      <c r="E29" s="28" t="s">
        <v>36</v>
      </c>
      <c r="F29" s="5" t="s">
        <v>37</v>
      </c>
      <c r="G29" s="6">
        <v>1</v>
      </c>
      <c r="I29" s="28" t="s">
        <v>36</v>
      </c>
      <c r="J29" s="5" t="s">
        <v>37</v>
      </c>
      <c r="K29" s="6">
        <v>1</v>
      </c>
      <c r="L29" s="46" t="s">
        <v>59</v>
      </c>
      <c r="M29" s="47">
        <f>C29+G29+K29</f>
        <v>3</v>
      </c>
    </row>
    <row r="30" spans="1:14" x14ac:dyDescent="0.3">
      <c r="A30" s="28"/>
      <c r="B30" s="7"/>
      <c r="E30" s="28"/>
      <c r="I30" s="28"/>
      <c r="L30" s="46"/>
      <c r="M30" s="47"/>
    </row>
    <row r="31" spans="1:14" ht="25.5" x14ac:dyDescent="0.3">
      <c r="A31" s="28"/>
      <c r="B31" s="7" t="s">
        <v>60</v>
      </c>
      <c r="C31" s="6">
        <v>3</v>
      </c>
      <c r="E31" s="37"/>
      <c r="F31" s="5" t="s">
        <v>38</v>
      </c>
      <c r="G31" s="6">
        <v>2</v>
      </c>
      <c r="I31" s="37"/>
      <c r="J31" s="5" t="s">
        <v>38</v>
      </c>
      <c r="K31" s="6">
        <v>0</v>
      </c>
      <c r="L31" s="46"/>
      <c r="M31" s="47">
        <f>C31+G31+K31</f>
        <v>5</v>
      </c>
    </row>
    <row r="32" spans="1:14" s="1" customFormat="1" x14ac:dyDescent="0.3">
      <c r="A32" s="31" t="s">
        <v>39</v>
      </c>
      <c r="B32" s="18"/>
      <c r="C32" s="8">
        <f>SUM(C28:C31)</f>
        <v>7</v>
      </c>
      <c r="D32" s="17"/>
      <c r="E32" s="31" t="s">
        <v>39</v>
      </c>
      <c r="F32" s="18"/>
      <c r="G32" s="8">
        <f>SUM(G28:G31)</f>
        <v>9</v>
      </c>
      <c r="H32" s="17"/>
      <c r="I32" s="31" t="s">
        <v>39</v>
      </c>
      <c r="J32" s="18"/>
      <c r="K32" s="8">
        <f>SUM(K28:K31)</f>
        <v>10</v>
      </c>
      <c r="L32" s="48" t="s">
        <v>61</v>
      </c>
      <c r="M32" s="49">
        <f>C32+G32+K32</f>
        <v>26</v>
      </c>
      <c r="N32" s="8"/>
    </row>
    <row r="33" spans="1:14" x14ac:dyDescent="0.3">
      <c r="A33" s="32"/>
      <c r="E33" s="37"/>
      <c r="I33" s="37"/>
      <c r="L33" s="46"/>
      <c r="M33" s="47"/>
    </row>
    <row r="34" spans="1:14" ht="18" x14ac:dyDescent="0.4">
      <c r="A34" s="58" t="s">
        <v>62</v>
      </c>
      <c r="B34" s="22"/>
      <c r="C34" s="23"/>
      <c r="D34" s="24"/>
      <c r="E34" s="38"/>
      <c r="F34" s="22"/>
      <c r="G34" s="23"/>
      <c r="H34" s="24"/>
      <c r="I34" s="38"/>
      <c r="J34" s="22"/>
      <c r="K34" s="23"/>
      <c r="L34" s="52"/>
      <c r="M34" s="53"/>
      <c r="N34" s="23"/>
    </row>
    <row r="35" spans="1:14" x14ac:dyDescent="0.3">
      <c r="A35" s="28" t="s">
        <v>63</v>
      </c>
      <c r="B35" s="5" t="s">
        <v>64</v>
      </c>
      <c r="C35" s="6">
        <v>9</v>
      </c>
      <c r="E35" s="28" t="s">
        <v>63</v>
      </c>
      <c r="F35" s="5" t="s">
        <v>64</v>
      </c>
      <c r="G35" s="6">
        <v>9</v>
      </c>
      <c r="I35" s="28" t="s">
        <v>63</v>
      </c>
      <c r="J35" s="5" t="s">
        <v>64</v>
      </c>
      <c r="K35" s="6">
        <v>9</v>
      </c>
      <c r="L35" s="46"/>
      <c r="M35" s="47">
        <f>C35+G35+K35</f>
        <v>27</v>
      </c>
    </row>
    <row r="36" spans="1:14" x14ac:dyDescent="0.3">
      <c r="A36" s="30" t="s">
        <v>36</v>
      </c>
      <c r="B36" s="7" t="s">
        <v>37</v>
      </c>
      <c r="C36" s="6">
        <v>1</v>
      </c>
      <c r="E36" s="30" t="s">
        <v>36</v>
      </c>
      <c r="F36" s="7" t="s">
        <v>37</v>
      </c>
      <c r="G36" s="6">
        <v>1</v>
      </c>
      <c r="I36" s="30" t="s">
        <v>36</v>
      </c>
      <c r="J36" s="7" t="s">
        <v>37</v>
      </c>
      <c r="K36" s="6">
        <v>1</v>
      </c>
      <c r="L36" s="46" t="s">
        <v>65</v>
      </c>
      <c r="M36" s="47">
        <f>C36+G36+K36</f>
        <v>3</v>
      </c>
    </row>
    <row r="37" spans="1:14" s="1" customFormat="1" x14ac:dyDescent="0.3">
      <c r="A37" s="31" t="s">
        <v>39</v>
      </c>
      <c r="B37" s="18"/>
      <c r="C37" s="8">
        <f>SUM(C35:C36)</f>
        <v>10</v>
      </c>
      <c r="D37" s="17"/>
      <c r="E37" s="31" t="s">
        <v>39</v>
      </c>
      <c r="F37" s="18"/>
      <c r="G37" s="8">
        <f>SUM(G35:G36)</f>
        <v>10</v>
      </c>
      <c r="H37" s="17"/>
      <c r="I37" s="31" t="s">
        <v>39</v>
      </c>
      <c r="J37" s="18"/>
      <c r="K37" s="8">
        <f>SUM(K35:K36)</f>
        <v>10</v>
      </c>
      <c r="L37" s="48" t="s">
        <v>66</v>
      </c>
      <c r="M37" s="49">
        <f>C37+G37+K37</f>
        <v>30</v>
      </c>
      <c r="N37" s="8"/>
    </row>
    <row r="38" spans="1:14" x14ac:dyDescent="0.3">
      <c r="A38" s="34"/>
      <c r="B38" s="35"/>
      <c r="C38" s="36"/>
      <c r="D38" s="41"/>
      <c r="E38" s="40"/>
      <c r="F38" s="35"/>
      <c r="G38" s="36"/>
      <c r="H38" s="41"/>
      <c r="I38" s="40"/>
      <c r="J38" s="35"/>
      <c r="K38" s="36"/>
      <c r="L38" s="54"/>
      <c r="M38" s="55"/>
    </row>
    <row r="39" spans="1:14" ht="30.75" customHeight="1" x14ac:dyDescent="0.3">
      <c r="L39" s="56" t="s">
        <v>67</v>
      </c>
      <c r="M39" s="57">
        <f>M16+M25+M32+M37</f>
        <v>130</v>
      </c>
      <c r="N39" s="4"/>
    </row>
    <row r="40" spans="1:14" x14ac:dyDescent="0.3">
      <c r="A40" s="5" t="s">
        <v>68</v>
      </c>
    </row>
    <row r="41" spans="1:14" x14ac:dyDescent="0.3">
      <c r="A41" s="5" t="s">
        <v>69</v>
      </c>
      <c r="L41" s="5" t="s">
        <v>70</v>
      </c>
      <c r="M41" s="6">
        <f>M9+M19+M28</f>
        <v>18</v>
      </c>
    </row>
    <row r="42" spans="1:14" x14ac:dyDescent="0.3">
      <c r="A42" s="5" t="s">
        <v>71</v>
      </c>
      <c r="L42" s="5" t="s">
        <v>38</v>
      </c>
      <c r="M42" s="6">
        <f>M15+M24+M31</f>
        <v>16</v>
      </c>
    </row>
    <row r="43" spans="1:14" x14ac:dyDescent="0.3">
      <c r="L43" s="5" t="s">
        <v>37</v>
      </c>
      <c r="M43" s="6">
        <f>M14+M23+M29+M36</f>
        <v>12</v>
      </c>
    </row>
    <row r="44" spans="1:14" x14ac:dyDescent="0.3">
      <c r="L44" s="5" t="s">
        <v>72</v>
      </c>
      <c r="M44" s="6">
        <f>M35</f>
        <v>27</v>
      </c>
    </row>
    <row r="45" spans="1:14" x14ac:dyDescent="0.3">
      <c r="A45" s="1" t="s">
        <v>73</v>
      </c>
      <c r="C45" s="3" t="s">
        <v>37</v>
      </c>
      <c r="D45" s="1" t="s">
        <v>64</v>
      </c>
      <c r="E45" s="3" t="s">
        <v>38</v>
      </c>
      <c r="F45" s="3">
        <v>600</v>
      </c>
      <c r="G45" s="6" t="s">
        <v>74</v>
      </c>
    </row>
    <row r="46" spans="1:14" x14ac:dyDescent="0.3">
      <c r="A46" s="4" t="s">
        <v>75</v>
      </c>
      <c r="B46" s="6">
        <f>C10+G10</f>
        <v>8</v>
      </c>
    </row>
    <row r="47" spans="1:14" ht="38" x14ac:dyDescent="0.3">
      <c r="A47" s="9" t="s">
        <v>76</v>
      </c>
      <c r="B47" s="6">
        <f>C12+G12+K12</f>
        <v>12</v>
      </c>
    </row>
    <row r="48" spans="1:14" x14ac:dyDescent="0.3">
      <c r="A48" s="4" t="s">
        <v>77</v>
      </c>
      <c r="B48" s="6">
        <f>K13</f>
        <v>3</v>
      </c>
    </row>
    <row r="49" spans="1:7" x14ac:dyDescent="0.3">
      <c r="A49" s="4" t="s">
        <v>78</v>
      </c>
      <c r="B49" s="6">
        <f>K10</f>
        <v>3</v>
      </c>
    </row>
    <row r="50" spans="1:7" ht="25.5" x14ac:dyDescent="0.3">
      <c r="A50" s="9" t="s">
        <v>79</v>
      </c>
      <c r="B50" s="6">
        <v>9</v>
      </c>
    </row>
    <row r="51" spans="1:7" x14ac:dyDescent="0.3">
      <c r="A51" s="4" t="s">
        <v>80</v>
      </c>
      <c r="B51" s="6">
        <f>G22</f>
        <v>3</v>
      </c>
    </row>
    <row r="52" spans="1:7" ht="25.5" x14ac:dyDescent="0.3">
      <c r="A52" s="9" t="s">
        <v>81</v>
      </c>
      <c r="B52" s="6">
        <v>10</v>
      </c>
    </row>
    <row r="53" spans="1:7" x14ac:dyDescent="0.3">
      <c r="A53" s="11" t="s">
        <v>45</v>
      </c>
      <c r="B53" s="12">
        <v>4</v>
      </c>
      <c r="C53" s="12"/>
      <c r="D53" s="13"/>
      <c r="E53" s="10"/>
      <c r="F53" s="14"/>
      <c r="G53" s="12"/>
    </row>
    <row r="54" spans="1:7" x14ac:dyDescent="0.3">
      <c r="A54" s="1" t="s">
        <v>74</v>
      </c>
      <c r="B54" s="6">
        <f>SUM(B46:B53)</f>
        <v>52</v>
      </c>
      <c r="C54" s="6">
        <f>C14+G14+K14+C23+G23+K23+C29+G29+K29+C36+G36+K36</f>
        <v>12</v>
      </c>
      <c r="D54" s="6">
        <f>C35+G35+K35</f>
        <v>27</v>
      </c>
      <c r="E54" s="6">
        <v>14</v>
      </c>
      <c r="F54" s="6">
        <f>C9+G9+K9+C19+G19+K19+C28+G28+K28</f>
        <v>18</v>
      </c>
      <c r="G54" s="6">
        <f>SUM(B54:F54)</f>
        <v>123</v>
      </c>
    </row>
    <row r="55" spans="1:7" x14ac:dyDescent="0.3">
      <c r="A55" s="1" t="s">
        <v>82</v>
      </c>
      <c r="B55" s="6" t="s">
        <v>83</v>
      </c>
      <c r="G55" s="6" t="s">
        <v>84</v>
      </c>
    </row>
    <row r="56" spans="1:7" x14ac:dyDescent="0.3">
      <c r="B56" s="7"/>
    </row>
    <row r="57" spans="1:7" x14ac:dyDescent="0.3">
      <c r="E57" s="15"/>
      <c r="F57" s="7"/>
    </row>
  </sheetData>
  <mergeCells count="4">
    <mergeCell ref="A6:D6"/>
    <mergeCell ref="E6:H6"/>
    <mergeCell ref="I6:K6"/>
    <mergeCell ref="L6:M6"/>
  </mergeCells>
  <pageMargins left="0.5" right="0.5" top="0.75" bottom="0.75" header="0.3" footer="0.3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06a5aa-8e31-4bdb-9b13-38c58a92ec8a" xsi:nil="true"/>
    <lcf76f155ced4ddcb4097134ff3c332f xmlns="6619da5a-be88-4293-8906-2b92d2c5590b">
      <Terms xmlns="http://schemas.microsoft.com/office/infopath/2007/PartnerControls"/>
    </lcf76f155ced4ddcb4097134ff3c332f>
    <Notes xmlns="6619da5a-be88-4293-8906-2b92d2c559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D841EA6026C44AAE1D7E62D44B426C" ma:contentTypeVersion="18" ma:contentTypeDescription="Create a new document." ma:contentTypeScope="" ma:versionID="c8da94eceb299303be85ce629da6c230">
  <xsd:schema xmlns:xsd="http://www.w3.org/2001/XMLSchema" xmlns:xs="http://www.w3.org/2001/XMLSchema" xmlns:p="http://schemas.microsoft.com/office/2006/metadata/properties" xmlns:ns2="c7e774e3-5c3a-4706-9c8b-55d0bde86ed6" xmlns:ns3="6619da5a-be88-4293-8906-2b92d2c5590b" xmlns:ns4="ab06a5aa-8e31-4bdb-9b13-38c58a92ec8a" targetNamespace="http://schemas.microsoft.com/office/2006/metadata/properties" ma:root="true" ma:fieldsID="96757d0002cb59f16c222a2013faf85a" ns2:_="" ns3:_="" ns4:_="">
    <xsd:import namespace="c7e774e3-5c3a-4706-9c8b-55d0bde86ed6"/>
    <xsd:import namespace="6619da5a-be88-4293-8906-2b92d2c5590b"/>
    <xsd:import namespace="ab06a5aa-8e31-4bdb-9b13-38c58a92ec8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Note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774e3-5c3a-4706-9c8b-55d0bde86e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9da5a-be88-4293-8906-2b92d2c559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20148b9-20a4-48a0-acba-ba52d68a3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3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6a5aa-8e31-4bdb-9b13-38c58a92ec8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cec4f38b-dadd-42e9-8e16-6166bd59b044}" ma:internalName="TaxCatchAll" ma:showField="CatchAllData" ma:web="c7e774e3-5c3a-4706-9c8b-55d0bde86e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CE39E-72CD-4BC2-9BB3-94C2DD55AE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26978D-6CAA-45B0-8832-4EDAAC672E23}">
  <ds:schemaRefs>
    <ds:schemaRef ds:uri="http://schemas.microsoft.com/office/2006/metadata/properties"/>
    <ds:schemaRef ds:uri="http://schemas.microsoft.com/office/infopath/2007/PartnerControls"/>
    <ds:schemaRef ds:uri="ab06a5aa-8e31-4bdb-9b13-38c58a92ec8a"/>
    <ds:schemaRef ds:uri="6619da5a-be88-4293-8906-2b92d2c5590b"/>
  </ds:schemaRefs>
</ds:datastoreItem>
</file>

<file path=customXml/itemProps3.xml><?xml version="1.0" encoding="utf-8"?>
<ds:datastoreItem xmlns:ds="http://schemas.openxmlformats.org/officeDocument/2006/customXml" ds:itemID="{D818501F-0BDF-4302-90D4-66827F581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e774e3-5c3a-4706-9c8b-55d0bde86ed6"/>
    <ds:schemaRef ds:uri="6619da5a-be88-4293-8906-2b92d2c5590b"/>
    <ds:schemaRef ds:uri="ab06a5aa-8e31-4bdb-9b13-38c58a92e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PhD</vt:lpstr>
      <vt:lpstr>PhD!Print_Area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bdevine</dc:creator>
  <cp:keywords/>
  <dc:description/>
  <cp:lastModifiedBy>Marina</cp:lastModifiedBy>
  <cp:revision/>
  <dcterms:created xsi:type="dcterms:W3CDTF">2010-03-22T19:57:21Z</dcterms:created>
  <dcterms:modified xsi:type="dcterms:W3CDTF">2023-07-07T16:05:53Z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0x01010004D841EA6026C44AAE1D7E62D44B426C</vt:lpwstr>
  </property>
  <property fmtid="{D5CDD505-2E9C-101B-9397-08002B2CF9AE}" pid="3" name="MediaServiceImageTags">
    <vt:lpwstr/>
  </property>
</Properties>
</file>